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rena.djuran\Downloads\"/>
    </mc:Choice>
  </mc:AlternateContent>
  <xr:revisionPtr revIDLastSave="0" documentId="13_ncr:1_{AF611245-8DD5-4B85-9920-A87E19D511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.br. 13. rj.vet.insp." sheetId="1" r:id="rId1"/>
  </sheets>
  <definedNames>
    <definedName name="_xlnm.Print_Titles" localSheetId="0">'T.br. 13. rj.vet.insp.'!$1:$6</definedName>
    <definedName name="_xlnm.Print_Area" localSheetId="0">'T.br. 13. rj.vet.insp.'!$A$1:$F$56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50" i="1"/>
  <c r="F49" i="1"/>
  <c r="F51" i="1"/>
  <c r="F52" i="1"/>
  <c r="F48" i="1"/>
  <c r="F38" i="1"/>
  <c r="F28" i="1"/>
  <c r="F19" i="1"/>
  <c r="F21" i="1"/>
  <c r="F22" i="1"/>
  <c r="F31" i="1"/>
  <c r="F9" i="1"/>
  <c r="F10" i="1"/>
  <c r="F11" i="1"/>
  <c r="F12" i="1"/>
  <c r="F13" i="1"/>
  <c r="F14" i="1"/>
  <c r="F15" i="1"/>
  <c r="F16" i="1"/>
  <c r="F17" i="1"/>
  <c r="F18" i="1"/>
  <c r="F20" i="1"/>
  <c r="F23" i="1"/>
  <c r="F24" i="1"/>
  <c r="F25" i="1"/>
  <c r="F26" i="1"/>
  <c r="F27" i="1"/>
  <c r="F29" i="1"/>
  <c r="F30" i="1"/>
  <c r="F32" i="1"/>
  <c r="F33" i="1"/>
  <c r="F34" i="1"/>
  <c r="F35" i="1"/>
  <c r="F36" i="1"/>
  <c r="F37" i="1"/>
  <c r="F39" i="1"/>
  <c r="F40" i="1"/>
  <c r="F41" i="1"/>
  <c r="F42" i="1"/>
  <c r="F44" i="1"/>
  <c r="F45" i="1"/>
  <c r="F46" i="1"/>
  <c r="F8" i="1"/>
  <c r="F7" i="1"/>
  <c r="F53" i="1" l="1"/>
  <c r="F54" i="1" l="1"/>
  <c r="F55" i="1" s="1"/>
</calcChain>
</file>

<file path=xl/sharedStrings.xml><?xml version="1.0" encoding="utf-8"?>
<sst xmlns="http://schemas.openxmlformats.org/spreadsheetml/2006/main" count="159" uniqueCount="132">
  <si>
    <t>Tablica br. 13 - Specifikacija propisanih veterinarskihusluga - obavljenih po rješenju veterinarskog inspektora</t>
  </si>
  <si>
    <t>Naziv i adresa VETERINARSKE STANICE/AMBULANTE</t>
  </si>
  <si>
    <t>___________________ 2024. godine</t>
  </si>
  <si>
    <t>OIB</t>
  </si>
  <si>
    <t>IBAN</t>
  </si>
  <si>
    <t xml:space="preserve">HR </t>
  </si>
  <si>
    <r>
      <rPr>
        <b/>
        <sz val="13"/>
        <rFont val="Calibri"/>
        <family val="2"/>
        <charset val="238"/>
      </rPr>
      <t>Specifikacija računa za veterinarske usluge po rješenju veterinarskog inspektora</t>
    </r>
    <r>
      <rPr>
        <b/>
        <sz val="12"/>
        <rFont val="Calibri"/>
        <family val="2"/>
        <charset val="238"/>
      </rPr>
      <t xml:space="preserve">
</t>
    </r>
    <r>
      <rPr>
        <b/>
        <sz val="13"/>
        <rFont val="Calibri"/>
        <family val="2"/>
        <charset val="238"/>
      </rPr>
      <t xml:space="preserve"> za mjesec</t>
    </r>
    <r>
      <rPr>
        <b/>
        <sz val="12"/>
        <rFont val="Calibri"/>
        <family val="2"/>
        <charset val="238"/>
      </rPr>
      <t xml:space="preserve"> </t>
    </r>
    <r>
      <rPr>
        <b/>
        <sz val="14"/>
        <color rgb="FFC00000"/>
        <rFont val="Calibri"/>
        <family val="2"/>
        <charset val="238"/>
      </rPr>
      <t>___________________</t>
    </r>
    <r>
      <rPr>
        <b/>
        <i/>
        <sz val="14"/>
        <color rgb="FFC00000"/>
        <rFont val="Calibri"/>
        <family val="2"/>
        <charset val="238"/>
      </rPr>
      <t xml:space="preserve"> 2024</t>
    </r>
    <r>
      <rPr>
        <b/>
        <i/>
        <sz val="12"/>
        <color indexed="60"/>
        <rFont val="Calibri"/>
        <family val="2"/>
        <charset val="238"/>
      </rPr>
      <t xml:space="preserve">. </t>
    </r>
    <r>
      <rPr>
        <b/>
        <sz val="13"/>
        <rFont val="Calibri"/>
        <family val="2"/>
        <charset val="238"/>
      </rPr>
      <t>godine</t>
    </r>
  </si>
  <si>
    <t>Red. broj</t>
  </si>
  <si>
    <t>PROPISANA VETERINARSKA USLUGA*</t>
  </si>
  <si>
    <t>Vrsta životinje / usluge</t>
  </si>
  <si>
    <t>Broj 
životinja/
usluga/
doza</t>
  </si>
  <si>
    <t>Cijena u EUR 
bez PDV-a</t>
  </si>
  <si>
    <r>
      <t xml:space="preserve">UKUPAN IZNOS
 u EUR-ima
</t>
    </r>
    <r>
      <rPr>
        <b/>
        <sz val="12"/>
        <color rgb="FFC00000"/>
        <rFont val="Calibri"/>
        <family val="2"/>
        <charset val="238"/>
      </rPr>
      <t>s PDV-om</t>
    </r>
  </si>
  <si>
    <t>1.</t>
  </si>
  <si>
    <t>Usmrćivanje - po rješenju vet. insp. - KONJ</t>
  </si>
  <si>
    <t>konj</t>
  </si>
  <si>
    <t>2.</t>
  </si>
  <si>
    <t>Usmrćivanje - po rješenju vet. insp. - MAGARAC</t>
  </si>
  <si>
    <t>magarac</t>
  </si>
  <si>
    <t>3.</t>
  </si>
  <si>
    <t>Usmrćivanje - po rješenju vet. insp. - GOVEDO</t>
  </si>
  <si>
    <t>govedo</t>
  </si>
  <si>
    <t>4.</t>
  </si>
  <si>
    <t>Usmrćivanje - po rješenju vet. insp. - OVCE</t>
  </si>
  <si>
    <t>ovca</t>
  </si>
  <si>
    <t>5.</t>
  </si>
  <si>
    <t xml:space="preserve">Usmrćivanje - po rješenju vet. insp. - KOZA  </t>
  </si>
  <si>
    <t>koza</t>
  </si>
  <si>
    <t>6.</t>
  </si>
  <si>
    <t>Usmrćivanje - po rješenju vet. insp. - SVINJA</t>
  </si>
  <si>
    <t>svinja</t>
  </si>
  <si>
    <t>7.</t>
  </si>
  <si>
    <t>Usmrćivanje - po rješenju vet. insp. - PAS</t>
  </si>
  <si>
    <t>pas</t>
  </si>
  <si>
    <t>8.</t>
  </si>
  <si>
    <t>Usmrćivanje - po rješenju vet. insp. - MAČKA</t>
  </si>
  <si>
    <t>mačka</t>
  </si>
  <si>
    <t>9.</t>
  </si>
  <si>
    <t>Usmrćivanje - po rješenju vet. insp. - PERAD</t>
  </si>
  <si>
    <t>perad</t>
  </si>
  <si>
    <t>10.</t>
  </si>
  <si>
    <r>
      <t xml:space="preserve">Usmrćivanje - po rješenju vet. insp. - </t>
    </r>
    <r>
      <rPr>
        <b/>
        <sz val="10"/>
        <color rgb="FFC00000"/>
        <rFont val="Calibri"/>
        <family val="2"/>
        <charset val="238"/>
      </rPr>
      <t>DIVLJE PTICE</t>
    </r>
  </si>
  <si>
    <t>divlje ptice</t>
  </si>
  <si>
    <t>11.</t>
  </si>
  <si>
    <r>
      <t xml:space="preserve">Usmrćivanje - po rješenju vet. insp. - </t>
    </r>
    <r>
      <rPr>
        <b/>
        <sz val="10"/>
        <color rgb="FFC00000"/>
        <rFont val="Calibri"/>
        <family val="2"/>
        <charset val="238"/>
      </rPr>
      <t>SVE DIVLJE ŽIVOTINJE</t>
    </r>
  </si>
  <si>
    <t xml:space="preserve">divlje život. sve </t>
  </si>
  <si>
    <t>12.</t>
  </si>
  <si>
    <t xml:space="preserve">Cijepljenje po rješenju veterinarskog inspektora - KOPITARI </t>
  </si>
  <si>
    <t xml:space="preserve">kopitari </t>
  </si>
  <si>
    <t>13.</t>
  </si>
  <si>
    <t>Cijepljenje po rješenju veterinarskog inspektora - GOVEDA</t>
  </si>
  <si>
    <t>goveda</t>
  </si>
  <si>
    <t>14.</t>
  </si>
  <si>
    <t>Cijepljenje po rješenju veterinarskog inspektora - OVCA</t>
  </si>
  <si>
    <t>15.</t>
  </si>
  <si>
    <t>Cijepljenje po rješenju veterinarskog inspektora - KOZA</t>
  </si>
  <si>
    <t>16.</t>
  </si>
  <si>
    <t>Cijepljenje po rješenju veterinarskog inspektora - SVINJA</t>
  </si>
  <si>
    <t>17.</t>
  </si>
  <si>
    <t>Aplikacija VMP-a po rješ.vet. insp. - KONJ</t>
  </si>
  <si>
    <t>18.</t>
  </si>
  <si>
    <t>Aplikacija VMP-a po rješ.vet. insp. - MAGARAC</t>
  </si>
  <si>
    <t>19.</t>
  </si>
  <si>
    <t>Aplikacija VMP-a po rješ.vet. insp. - GOVEDO</t>
  </si>
  <si>
    <t>20.</t>
  </si>
  <si>
    <t>Aplikacija VMP-a po rješ.vet. insp. - OVCA</t>
  </si>
  <si>
    <t>21.</t>
  </si>
  <si>
    <t>Aplikacija VMP-a po rješ.vet. insp. - KOZA</t>
  </si>
  <si>
    <t>22.</t>
  </si>
  <si>
    <t>Aplikacija VMP-a po rješ.vet. insp. - SVINJA</t>
  </si>
  <si>
    <t>23.</t>
  </si>
  <si>
    <t>Aplikacija VMP-a po rješ.vet. insp. - PAS</t>
  </si>
  <si>
    <t>24.</t>
  </si>
  <si>
    <t>Aplikacija VMP-a po rješ.vet. insp. - MAČKA</t>
  </si>
  <si>
    <t>25.</t>
  </si>
  <si>
    <r>
      <t xml:space="preserve">Materijalni trošak - VMP </t>
    </r>
    <r>
      <rPr>
        <b/>
        <sz val="10"/>
        <color rgb="FFC00000"/>
        <rFont val="Calibri"/>
        <family val="2"/>
        <charset val="238"/>
      </rPr>
      <t>(ukoliko  nije uključen u cijenu)</t>
    </r>
  </si>
  <si>
    <t>ukupno</t>
  </si>
  <si>
    <t>UKUPNO:
stupac "D"</t>
  </si>
  <si>
    <t>26.</t>
  </si>
  <si>
    <t xml:space="preserve">Dezinfekcija gospodarstva-do 500m2 po rješenju vet. insp. </t>
  </si>
  <si>
    <t>m²</t>
  </si>
  <si>
    <t>27.</t>
  </si>
  <si>
    <t xml:space="preserve">Dezinfekcija gospodarstva-do 1000m2 po rješenju vet. insp. </t>
  </si>
  <si>
    <t>28.</t>
  </si>
  <si>
    <t xml:space="preserve">Dezinfekcija gospodarstva-do 2000m2 po rješenju vet. insp. </t>
  </si>
  <si>
    <t>29.</t>
  </si>
  <si>
    <t xml:space="preserve">Dezinfekcija gospodarstva-preko 2000m2 po rješenju vet. insp. </t>
  </si>
  <si>
    <t>30.</t>
  </si>
  <si>
    <t>Dezinfekcija gospodarstva-provjera učinkovitosti dezinfekcije</t>
  </si>
  <si>
    <t>obrisak</t>
  </si>
  <si>
    <t>31.</t>
  </si>
  <si>
    <t>Dezinfekcijska barijera</t>
  </si>
  <si>
    <t>po barijeri</t>
  </si>
  <si>
    <t xml:space="preserve">Dezinfekcija vozila - po m2 i po rješenju vet. insp. </t>
  </si>
  <si>
    <t>34.</t>
  </si>
  <si>
    <t xml:space="preserve">Dezinsekcija gospodarstva - do 500m2  po rješenju vet. insp. </t>
  </si>
  <si>
    <t>35.</t>
  </si>
  <si>
    <t xml:space="preserve">Dezinsekcija gospodarstva - do 1000m2  po rješenju vet. insp. </t>
  </si>
  <si>
    <t>36.</t>
  </si>
  <si>
    <t xml:space="preserve">Dezinsekcija gospodarstva - do 2000m2  po rješenju vet. insp. </t>
  </si>
  <si>
    <t>37.</t>
  </si>
  <si>
    <t xml:space="preserve">Dezinsekcija gospodarstva - preko 2000m2  po rješenju vet. insp. </t>
  </si>
  <si>
    <t>38.</t>
  </si>
  <si>
    <t>Dezinsekcija vozila po rješenju vet. insp.</t>
  </si>
  <si>
    <t>39.</t>
  </si>
  <si>
    <t xml:space="preserve">Dezinsekcija životinja po rješenju vet. insp. </t>
  </si>
  <si>
    <t>kom</t>
  </si>
  <si>
    <t>40.</t>
  </si>
  <si>
    <t xml:space="preserve">Deratizacija gospodarstva po rješenju vet. insp. </t>
  </si>
  <si>
    <t>po nastambi</t>
  </si>
  <si>
    <t>41.</t>
  </si>
  <si>
    <t xml:space="preserve">Deratizacija gospodarstva s potvrđenim slučajem zaraze po rješenju vet. insp. </t>
  </si>
  <si>
    <t>objekt</t>
  </si>
  <si>
    <t>42.</t>
  </si>
  <si>
    <t xml:space="preserve">Materijalni trošak (dezinfekcije/deratizacije/dezinsekcije /DDD/) </t>
  </si>
  <si>
    <t>43.</t>
  </si>
  <si>
    <t>Obračunski sat dr.med.vet. (po prethodno ishođenom odobrenju)</t>
  </si>
  <si>
    <t>obrač. sat</t>
  </si>
  <si>
    <t>44.</t>
  </si>
  <si>
    <t>Obračunski sat veterinarskog tehničara (uz prethodnu suglasnost UVSH)</t>
  </si>
  <si>
    <t>45.</t>
  </si>
  <si>
    <t>Troškovi cestarine/mostarine/trajekt …. (UKUPAN IZNOS)</t>
  </si>
  <si>
    <t>46.</t>
  </si>
  <si>
    <t>Troškovi prijevoza prema specifikaciji u privitku</t>
  </si>
  <si>
    <t>km</t>
  </si>
  <si>
    <t>47.</t>
  </si>
  <si>
    <t>Troškovi dostave prema specifikaciji u privitku (UKUPAN IZNOS)</t>
  </si>
  <si>
    <t xml:space="preserve">UKUPAN IZNOS BEZ PDV-a  </t>
  </si>
  <si>
    <t xml:space="preserve">PDV 25 % </t>
  </si>
  <si>
    <t>UKUPAN IZNOS S PDV - om</t>
  </si>
  <si>
    <r>
      <t xml:space="preserve">
U________________________ ,  </t>
    </r>
    <r>
      <rPr>
        <sz val="11"/>
        <rFont val="Calibri"/>
        <family val="2"/>
        <charset val="238"/>
      </rPr>
      <t>__________________ 2024. godine</t>
    </r>
  </si>
  <si>
    <t>Potpis i pečat odgovorne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</si>
</sst>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\ [$€-1]"/>
  </numFmts>
  <fonts count="26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i/>
      <sz val="14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i/>
      <sz val="12"/>
      <name val="13"/>
      <charset val="238"/>
    </font>
    <font>
      <b/>
      <sz val="14"/>
      <color rgb="FFFF0000"/>
      <name val="Calibri"/>
      <family val="2"/>
      <charset val="238"/>
    </font>
    <font>
      <b/>
      <i/>
      <sz val="16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</font>
    <font>
      <b/>
      <i/>
      <sz val="12"/>
      <color indexed="60"/>
      <name val="Calibri"/>
      <family val="2"/>
      <charset val="238"/>
    </font>
    <font>
      <b/>
      <sz val="10"/>
      <color rgb="FFC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C00000"/>
      <name val="Calibri"/>
      <family val="2"/>
      <charset val="238"/>
    </font>
    <font>
      <b/>
      <i/>
      <sz val="14"/>
      <color rgb="FFC00000"/>
      <name val="Calibri"/>
      <family val="2"/>
      <charset val="238"/>
    </font>
    <font>
      <i/>
      <sz val="11"/>
      <name val="Calibri"/>
      <family val="2"/>
      <charset val="238"/>
    </font>
    <font>
      <sz val="10"/>
      <color theme="4" tint="-0.24997711111789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6" borderId="2" xfId="0" applyFont="1" applyFill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vertical="center" wrapText="1"/>
    </xf>
    <xf numFmtId="165" fontId="13" fillId="6" borderId="9" xfId="0" applyNumberFormat="1" applyFont="1" applyFill="1" applyBorder="1" applyAlignment="1">
      <alignment vertical="center" wrapText="1"/>
    </xf>
    <xf numFmtId="165" fontId="15" fillId="6" borderId="10" xfId="0" applyNumberFormat="1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>
      <alignment vertical="center" wrapText="1"/>
    </xf>
    <xf numFmtId="165" fontId="10" fillId="6" borderId="5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3" fontId="3" fillId="7" borderId="15" xfId="0" applyNumberFormat="1" applyFont="1" applyFill="1" applyBorder="1" applyAlignment="1">
      <alignment horizontal="center" vertical="center" wrapText="1"/>
    </xf>
    <xf numFmtId="165" fontId="3" fillId="6" borderId="15" xfId="0" applyNumberFormat="1" applyFont="1" applyFill="1" applyBorder="1" applyAlignment="1">
      <alignment vertical="center" wrapText="1"/>
    </xf>
    <xf numFmtId="165" fontId="10" fillId="6" borderId="16" xfId="0" applyNumberFormat="1" applyFont="1" applyFill="1" applyBorder="1" applyAlignment="1">
      <alignment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65" fontId="7" fillId="6" borderId="16" xfId="0" applyNumberFormat="1" applyFont="1" applyFill="1" applyBorder="1" applyAlignment="1">
      <alignment vertical="center" wrapText="1"/>
    </xf>
    <xf numFmtId="0" fontId="6" fillId="6" borderId="26" xfId="0" applyFont="1" applyFill="1" applyBorder="1" applyAlignment="1">
      <alignment horizontal="left" vertical="center" wrapText="1" shrinkToFit="1"/>
    </xf>
    <xf numFmtId="0" fontId="6" fillId="6" borderId="8" xfId="0" applyFont="1" applyFill="1" applyBorder="1" applyAlignment="1">
      <alignment horizontal="left" vertical="center" wrapText="1" shrinkToFit="1"/>
    </xf>
    <xf numFmtId="0" fontId="6" fillId="6" borderId="11" xfId="0" applyFont="1" applyFill="1" applyBorder="1" applyAlignment="1">
      <alignment horizontal="left" vertical="center" wrapText="1" shrinkToFit="1"/>
    </xf>
    <xf numFmtId="0" fontId="2" fillId="6" borderId="11" xfId="0" applyFont="1" applyFill="1" applyBorder="1" applyAlignment="1">
      <alignment horizontal="left" vertical="center" wrapText="1" shrinkToFi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right" vertical="center" wrapText="1" indent="1"/>
    </xf>
    <xf numFmtId="0" fontId="5" fillId="2" borderId="13" xfId="0" applyFont="1" applyFill="1" applyBorder="1" applyAlignment="1">
      <alignment horizontal="right" vertical="center" wrapText="1" indent="1"/>
    </xf>
    <xf numFmtId="0" fontId="5" fillId="2" borderId="20" xfId="0" applyFont="1" applyFill="1" applyBorder="1" applyAlignment="1">
      <alignment horizontal="right" vertical="center" wrapText="1" indent="1"/>
    </xf>
    <xf numFmtId="0" fontId="5" fillId="2" borderId="21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 shrinkToFit="1"/>
    </xf>
    <xf numFmtId="0" fontId="8" fillId="2" borderId="13" xfId="0" applyFont="1" applyFill="1" applyBorder="1" applyAlignment="1">
      <alignment horizontal="center" vertical="top" wrapText="1" shrinkToFit="1"/>
    </xf>
    <xf numFmtId="0" fontId="8" fillId="2" borderId="14" xfId="0" applyFont="1" applyFill="1" applyBorder="1" applyAlignment="1">
      <alignment horizontal="center" vertical="top" wrapText="1" shrinkToFit="1"/>
    </xf>
    <xf numFmtId="164" fontId="24" fillId="2" borderId="13" xfId="0" applyNumberFormat="1" applyFont="1" applyFill="1" applyBorder="1" applyAlignment="1">
      <alignment horizontal="center" vertical="center"/>
    </xf>
    <xf numFmtId="164" fontId="24" fillId="2" borderId="14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90" zoomScaleNormal="90" workbookViewId="0">
      <pane ySplit="6" topLeftCell="A34" activePane="bottomLeft" state="frozen"/>
      <selection pane="bottomLeft" activeCell="D36" sqref="D36"/>
    </sheetView>
  </sheetViews>
  <sheetFormatPr defaultRowHeight="15"/>
  <cols>
    <col min="1" max="1" width="6.7109375" style="22" customWidth="1"/>
    <col min="2" max="2" width="60.140625" style="25" customWidth="1"/>
    <col min="3" max="3" width="15.28515625" style="26" customWidth="1"/>
    <col min="4" max="4" width="13.42578125" style="27" customWidth="1"/>
    <col min="5" max="5" width="12.42578125" style="21" customWidth="1"/>
    <col min="6" max="6" width="20.5703125" style="21" customWidth="1"/>
    <col min="7" max="16384" width="9.140625" style="21"/>
  </cols>
  <sheetData>
    <row r="1" spans="1:6" ht="29.25" customHeight="1" thickBot="1">
      <c r="A1" s="42" t="s">
        <v>0</v>
      </c>
      <c r="B1" s="43"/>
      <c r="C1" s="43"/>
      <c r="D1" s="43"/>
      <c r="E1" s="43"/>
      <c r="F1" s="44"/>
    </row>
    <row r="2" spans="1:6" ht="40.5" customHeight="1" thickBot="1">
      <c r="A2" s="45" t="s">
        <v>1</v>
      </c>
      <c r="B2" s="46"/>
      <c r="C2" s="46"/>
      <c r="D2" s="46"/>
      <c r="E2" s="57" t="s">
        <v>2</v>
      </c>
      <c r="F2" s="58"/>
    </row>
    <row r="3" spans="1:6" ht="23.25" customHeight="1" thickBot="1">
      <c r="A3" s="47" t="s">
        <v>3</v>
      </c>
      <c r="B3" s="48"/>
      <c r="C3" s="59"/>
      <c r="D3" s="59"/>
      <c r="E3" s="59"/>
      <c r="F3" s="60"/>
    </row>
    <row r="4" spans="1:6" ht="23.25" customHeight="1" thickBot="1">
      <c r="A4" s="49" t="s">
        <v>4</v>
      </c>
      <c r="B4" s="50"/>
      <c r="C4" s="52" t="s">
        <v>5</v>
      </c>
      <c r="D4" s="52"/>
      <c r="E4" s="52"/>
      <c r="F4" s="53"/>
    </row>
    <row r="5" spans="1:6" ht="40.5" customHeight="1" thickBot="1">
      <c r="A5" s="45" t="s">
        <v>6</v>
      </c>
      <c r="B5" s="46"/>
      <c r="C5" s="46"/>
      <c r="D5" s="46"/>
      <c r="E5" s="46"/>
      <c r="F5" s="51"/>
    </row>
    <row r="6" spans="1:6" ht="46.5" customHeight="1" thickBot="1">
      <c r="A6" s="34" t="s">
        <v>7</v>
      </c>
      <c r="B6" s="17" t="s">
        <v>8</v>
      </c>
      <c r="C6" s="18" t="s">
        <v>9</v>
      </c>
      <c r="D6" s="19" t="s">
        <v>10</v>
      </c>
      <c r="E6" s="19" t="s">
        <v>11</v>
      </c>
      <c r="F6" s="20" t="s">
        <v>12</v>
      </c>
    </row>
    <row r="7" spans="1:6" s="23" customFormat="1" ht="19.5" customHeight="1">
      <c r="A7" s="35" t="s">
        <v>13</v>
      </c>
      <c r="B7" s="30" t="s">
        <v>14</v>
      </c>
      <c r="C7" s="13" t="s">
        <v>15</v>
      </c>
      <c r="D7" s="14"/>
      <c r="E7" s="15">
        <v>25</v>
      </c>
      <c r="F7" s="16">
        <f>D7*E7*1.25</f>
        <v>0</v>
      </c>
    </row>
    <row r="8" spans="1:6" s="23" customFormat="1" ht="19.5" customHeight="1">
      <c r="A8" s="36" t="s">
        <v>16</v>
      </c>
      <c r="B8" s="31" t="s">
        <v>17</v>
      </c>
      <c r="C8" s="7" t="s">
        <v>18</v>
      </c>
      <c r="D8" s="11"/>
      <c r="E8" s="8">
        <v>25</v>
      </c>
      <c r="F8" s="9">
        <f>D8*E8*1.25</f>
        <v>0</v>
      </c>
    </row>
    <row r="9" spans="1:6" s="23" customFormat="1" ht="19.5" customHeight="1">
      <c r="A9" s="36" t="s">
        <v>19</v>
      </c>
      <c r="B9" s="32" t="s">
        <v>20</v>
      </c>
      <c r="C9" s="1" t="s">
        <v>21</v>
      </c>
      <c r="D9" s="12"/>
      <c r="E9" s="8">
        <v>25</v>
      </c>
      <c r="F9" s="9">
        <f t="shared" ref="F9:F51" si="0">D9*E9*1.25</f>
        <v>0</v>
      </c>
    </row>
    <row r="10" spans="1:6" s="23" customFormat="1" ht="19.5" customHeight="1">
      <c r="A10" s="36" t="s">
        <v>22</v>
      </c>
      <c r="B10" s="32" t="s">
        <v>23</v>
      </c>
      <c r="C10" s="1" t="s">
        <v>24</v>
      </c>
      <c r="D10" s="12"/>
      <c r="E10" s="2">
        <v>16</v>
      </c>
      <c r="F10" s="9">
        <f t="shared" si="0"/>
        <v>0</v>
      </c>
    </row>
    <row r="11" spans="1:6" s="23" customFormat="1" ht="19.5" customHeight="1">
      <c r="A11" s="36" t="s">
        <v>25</v>
      </c>
      <c r="B11" s="32" t="s">
        <v>26</v>
      </c>
      <c r="C11" s="1" t="s">
        <v>27</v>
      </c>
      <c r="D11" s="12"/>
      <c r="E11" s="2">
        <v>16</v>
      </c>
      <c r="F11" s="9">
        <f t="shared" si="0"/>
        <v>0</v>
      </c>
    </row>
    <row r="12" spans="1:6" s="23" customFormat="1" ht="19.5" customHeight="1">
      <c r="A12" s="36" t="s">
        <v>28</v>
      </c>
      <c r="B12" s="32" t="s">
        <v>29</v>
      </c>
      <c r="C12" s="1" t="s">
        <v>30</v>
      </c>
      <c r="D12" s="12"/>
      <c r="E12" s="2">
        <v>22</v>
      </c>
      <c r="F12" s="9">
        <f t="shared" si="0"/>
        <v>0</v>
      </c>
    </row>
    <row r="13" spans="1:6" s="23" customFormat="1" ht="19.5" customHeight="1">
      <c r="A13" s="36" t="s">
        <v>31</v>
      </c>
      <c r="B13" s="32" t="s">
        <v>32</v>
      </c>
      <c r="C13" s="1" t="s">
        <v>33</v>
      </c>
      <c r="D13" s="12"/>
      <c r="E13" s="2">
        <v>13</v>
      </c>
      <c r="F13" s="9">
        <f t="shared" si="0"/>
        <v>0</v>
      </c>
    </row>
    <row r="14" spans="1:6" s="23" customFormat="1" ht="19.5" customHeight="1">
      <c r="A14" s="36" t="s">
        <v>34</v>
      </c>
      <c r="B14" s="32" t="s">
        <v>35</v>
      </c>
      <c r="C14" s="1" t="s">
        <v>36</v>
      </c>
      <c r="D14" s="12"/>
      <c r="E14" s="2">
        <v>13</v>
      </c>
      <c r="F14" s="9">
        <f t="shared" si="0"/>
        <v>0</v>
      </c>
    </row>
    <row r="15" spans="1:6" s="23" customFormat="1" ht="19.5" customHeight="1">
      <c r="A15" s="36" t="s">
        <v>37</v>
      </c>
      <c r="B15" s="32" t="s">
        <v>38</v>
      </c>
      <c r="C15" s="1" t="s">
        <v>39</v>
      </c>
      <c r="D15" s="12"/>
      <c r="E15" s="2">
        <v>0.76</v>
      </c>
      <c r="F15" s="9">
        <f t="shared" si="0"/>
        <v>0</v>
      </c>
    </row>
    <row r="16" spans="1:6" s="23" customFormat="1" ht="19.5" customHeight="1">
      <c r="A16" s="36" t="s">
        <v>40</v>
      </c>
      <c r="B16" s="32" t="s">
        <v>41</v>
      </c>
      <c r="C16" s="1" t="s">
        <v>42</v>
      </c>
      <c r="D16" s="12"/>
      <c r="E16" s="2">
        <v>0.76</v>
      </c>
      <c r="F16" s="9">
        <f t="shared" si="0"/>
        <v>0</v>
      </c>
    </row>
    <row r="17" spans="1:6" s="23" customFormat="1" ht="19.5" customHeight="1">
      <c r="A17" s="36" t="s">
        <v>43</v>
      </c>
      <c r="B17" s="32" t="s">
        <v>44</v>
      </c>
      <c r="C17" s="1" t="s">
        <v>45</v>
      </c>
      <c r="D17" s="12"/>
      <c r="E17" s="2">
        <v>33.15</v>
      </c>
      <c r="F17" s="9">
        <f t="shared" si="0"/>
        <v>0</v>
      </c>
    </row>
    <row r="18" spans="1:6" s="23" customFormat="1" ht="19.5" customHeight="1">
      <c r="A18" s="36" t="s">
        <v>46</v>
      </c>
      <c r="B18" s="32" t="s">
        <v>47</v>
      </c>
      <c r="C18" s="1" t="s">
        <v>48</v>
      </c>
      <c r="D18" s="12"/>
      <c r="E18" s="2">
        <v>9</v>
      </c>
      <c r="F18" s="9">
        <f t="shared" si="0"/>
        <v>0</v>
      </c>
    </row>
    <row r="19" spans="1:6" s="23" customFormat="1" ht="19.5" customHeight="1">
      <c r="A19" s="36" t="s">
        <v>49</v>
      </c>
      <c r="B19" s="32" t="s">
        <v>50</v>
      </c>
      <c r="C19" s="1" t="s">
        <v>51</v>
      </c>
      <c r="D19" s="12"/>
      <c r="E19" s="2">
        <v>9</v>
      </c>
      <c r="F19" s="9">
        <f t="shared" ref="F19" si="1">D19*E19*1.25</f>
        <v>0</v>
      </c>
    </row>
    <row r="20" spans="1:6" s="23" customFormat="1" ht="19.5" customHeight="1">
      <c r="A20" s="36" t="s">
        <v>52</v>
      </c>
      <c r="B20" s="32" t="s">
        <v>53</v>
      </c>
      <c r="C20" s="1" t="s">
        <v>24</v>
      </c>
      <c r="D20" s="12"/>
      <c r="E20" s="2">
        <v>4.82</v>
      </c>
      <c r="F20" s="9">
        <f t="shared" si="0"/>
        <v>0</v>
      </c>
    </row>
    <row r="21" spans="1:6" s="23" customFormat="1" ht="19.5" customHeight="1">
      <c r="A21" s="36" t="s">
        <v>54</v>
      </c>
      <c r="B21" s="32" t="s">
        <v>55</v>
      </c>
      <c r="C21" s="1" t="s">
        <v>27</v>
      </c>
      <c r="D21" s="12"/>
      <c r="E21" s="2">
        <v>4.82</v>
      </c>
      <c r="F21" s="9">
        <f t="shared" si="0"/>
        <v>0</v>
      </c>
    </row>
    <row r="22" spans="1:6" s="23" customFormat="1" ht="19.5" customHeight="1">
      <c r="A22" s="36" t="s">
        <v>56</v>
      </c>
      <c r="B22" s="32" t="s">
        <v>57</v>
      </c>
      <c r="C22" s="1" t="s">
        <v>30</v>
      </c>
      <c r="D22" s="12"/>
      <c r="E22" s="2">
        <v>4.82</v>
      </c>
      <c r="F22" s="9">
        <f t="shared" si="0"/>
        <v>0</v>
      </c>
    </row>
    <row r="23" spans="1:6" s="23" customFormat="1" ht="19.5" customHeight="1">
      <c r="A23" s="36" t="s">
        <v>58</v>
      </c>
      <c r="B23" s="32" t="s">
        <v>59</v>
      </c>
      <c r="C23" s="1" t="s">
        <v>15</v>
      </c>
      <c r="D23" s="12"/>
      <c r="E23" s="2">
        <v>35.159999999999997</v>
      </c>
      <c r="F23" s="9">
        <f t="shared" si="0"/>
        <v>0</v>
      </c>
    </row>
    <row r="24" spans="1:6" s="23" customFormat="1" ht="19.5" customHeight="1">
      <c r="A24" s="36" t="s">
        <v>60</v>
      </c>
      <c r="B24" s="32" t="s">
        <v>61</v>
      </c>
      <c r="C24" s="1" t="s">
        <v>18</v>
      </c>
      <c r="D24" s="12"/>
      <c r="E24" s="2">
        <v>35.159999999999997</v>
      </c>
      <c r="F24" s="9">
        <f t="shared" si="0"/>
        <v>0</v>
      </c>
    </row>
    <row r="25" spans="1:6" s="23" customFormat="1" ht="19.5" customHeight="1">
      <c r="A25" s="36" t="s">
        <v>62</v>
      </c>
      <c r="B25" s="32" t="s">
        <v>63</v>
      </c>
      <c r="C25" s="1" t="s">
        <v>21</v>
      </c>
      <c r="D25" s="12"/>
      <c r="E25" s="2">
        <v>35.159999999999997</v>
      </c>
      <c r="F25" s="9">
        <f t="shared" si="0"/>
        <v>0</v>
      </c>
    </row>
    <row r="26" spans="1:6" s="23" customFormat="1" ht="19.5" customHeight="1">
      <c r="A26" s="36" t="s">
        <v>64</v>
      </c>
      <c r="B26" s="32" t="s">
        <v>65</v>
      </c>
      <c r="C26" s="1" t="s">
        <v>24</v>
      </c>
      <c r="D26" s="12"/>
      <c r="E26" s="2">
        <v>12.05</v>
      </c>
      <c r="F26" s="9">
        <f t="shared" si="0"/>
        <v>0</v>
      </c>
    </row>
    <row r="27" spans="1:6" s="23" customFormat="1" ht="19.5" customHeight="1">
      <c r="A27" s="36" t="s">
        <v>66</v>
      </c>
      <c r="B27" s="32" t="s">
        <v>67</v>
      </c>
      <c r="C27" s="1" t="s">
        <v>27</v>
      </c>
      <c r="D27" s="12"/>
      <c r="E27" s="2">
        <v>12.05</v>
      </c>
      <c r="F27" s="9">
        <f t="shared" si="0"/>
        <v>0</v>
      </c>
    </row>
    <row r="28" spans="1:6" s="23" customFormat="1" ht="19.5" customHeight="1">
      <c r="A28" s="36" t="s">
        <v>68</v>
      </c>
      <c r="B28" s="32" t="s">
        <v>69</v>
      </c>
      <c r="C28" s="1" t="s">
        <v>30</v>
      </c>
      <c r="D28" s="12"/>
      <c r="E28" s="2">
        <v>15.06</v>
      </c>
      <c r="F28" s="9">
        <f t="shared" ref="F28" si="2">D28*E28*1.25</f>
        <v>0</v>
      </c>
    </row>
    <row r="29" spans="1:6" s="23" customFormat="1" ht="19.5" customHeight="1">
      <c r="A29" s="36" t="s">
        <v>70</v>
      </c>
      <c r="B29" s="32" t="s">
        <v>71</v>
      </c>
      <c r="C29" s="1" t="s">
        <v>33</v>
      </c>
      <c r="D29" s="12"/>
      <c r="E29" s="2">
        <v>9.0399999999999991</v>
      </c>
      <c r="F29" s="9">
        <f t="shared" si="0"/>
        <v>0</v>
      </c>
    </row>
    <row r="30" spans="1:6" s="23" customFormat="1" ht="19.5" customHeight="1">
      <c r="A30" s="36" t="s">
        <v>72</v>
      </c>
      <c r="B30" s="32" t="s">
        <v>73</v>
      </c>
      <c r="C30" s="1" t="s">
        <v>36</v>
      </c>
      <c r="D30" s="12"/>
      <c r="E30" s="2">
        <v>9.0399999999999991</v>
      </c>
      <c r="F30" s="9">
        <f t="shared" si="0"/>
        <v>0</v>
      </c>
    </row>
    <row r="31" spans="1:6" ht="24" customHeight="1">
      <c r="A31" s="36" t="s">
        <v>74</v>
      </c>
      <c r="B31" s="32" t="s">
        <v>75</v>
      </c>
      <c r="C31" s="10" t="s">
        <v>76</v>
      </c>
      <c r="D31" s="3" t="s">
        <v>77</v>
      </c>
      <c r="E31" s="4"/>
      <c r="F31" s="9">
        <f>E31*1.25</f>
        <v>0</v>
      </c>
    </row>
    <row r="32" spans="1:6" s="23" customFormat="1" ht="19.5" customHeight="1">
      <c r="A32" s="36" t="s">
        <v>78</v>
      </c>
      <c r="B32" s="32" t="s">
        <v>79</v>
      </c>
      <c r="C32" s="39" t="s">
        <v>80</v>
      </c>
      <c r="D32" s="38"/>
      <c r="E32" s="2">
        <v>0.21</v>
      </c>
      <c r="F32" s="9">
        <f t="shared" si="0"/>
        <v>0</v>
      </c>
    </row>
    <row r="33" spans="1:6" s="23" customFormat="1" ht="19.5" customHeight="1">
      <c r="A33" s="36" t="s">
        <v>81</v>
      </c>
      <c r="B33" s="32" t="s">
        <v>82</v>
      </c>
      <c r="C33" s="39" t="s">
        <v>80</v>
      </c>
      <c r="D33" s="12"/>
      <c r="E33" s="2">
        <v>0.16</v>
      </c>
      <c r="F33" s="9">
        <f t="shared" si="0"/>
        <v>0</v>
      </c>
    </row>
    <row r="34" spans="1:6" s="23" customFormat="1" ht="19.5" customHeight="1">
      <c r="A34" s="36" t="s">
        <v>83</v>
      </c>
      <c r="B34" s="32" t="s">
        <v>84</v>
      </c>
      <c r="C34" s="39" t="s">
        <v>80</v>
      </c>
      <c r="D34" s="12"/>
      <c r="E34" s="2">
        <v>0.13</v>
      </c>
      <c r="F34" s="9">
        <f t="shared" si="0"/>
        <v>0</v>
      </c>
    </row>
    <row r="35" spans="1:6" s="23" customFormat="1" ht="19.5" customHeight="1">
      <c r="A35" s="36" t="s">
        <v>85</v>
      </c>
      <c r="B35" s="32" t="s">
        <v>86</v>
      </c>
      <c r="C35" s="39" t="s">
        <v>80</v>
      </c>
      <c r="D35" s="12"/>
      <c r="E35" s="2">
        <v>0.08</v>
      </c>
      <c r="F35" s="9">
        <f t="shared" si="0"/>
        <v>0</v>
      </c>
    </row>
    <row r="36" spans="1:6" s="23" customFormat="1" ht="19.5" customHeight="1">
      <c r="A36" s="36" t="s">
        <v>87</v>
      </c>
      <c r="B36" s="32" t="s">
        <v>88</v>
      </c>
      <c r="C36" s="39" t="s">
        <v>89</v>
      </c>
      <c r="D36" s="12"/>
      <c r="E36" s="2">
        <v>5.63</v>
      </c>
      <c r="F36" s="9">
        <f t="shared" si="0"/>
        <v>0</v>
      </c>
    </row>
    <row r="37" spans="1:6" s="23" customFormat="1" ht="19.5" customHeight="1">
      <c r="A37" s="36" t="s">
        <v>90</v>
      </c>
      <c r="B37" s="32" t="s">
        <v>91</v>
      </c>
      <c r="C37" s="1" t="s">
        <v>92</v>
      </c>
      <c r="D37" s="12"/>
      <c r="E37" s="2">
        <v>16.07</v>
      </c>
      <c r="F37" s="9">
        <f t="shared" si="0"/>
        <v>0</v>
      </c>
    </row>
    <row r="38" spans="1:6" s="23" customFormat="1" ht="19.5" customHeight="1">
      <c r="A38" s="36">
        <v>33</v>
      </c>
      <c r="B38" s="32" t="s">
        <v>93</v>
      </c>
      <c r="C38" s="39" t="s">
        <v>80</v>
      </c>
      <c r="D38" s="12"/>
      <c r="E38" s="2">
        <v>0.21</v>
      </c>
      <c r="F38" s="9">
        <f t="shared" si="0"/>
        <v>0</v>
      </c>
    </row>
    <row r="39" spans="1:6" s="23" customFormat="1" ht="19.5" customHeight="1">
      <c r="A39" s="36" t="s">
        <v>94</v>
      </c>
      <c r="B39" s="32" t="s">
        <v>95</v>
      </c>
      <c r="C39" s="39" t="s">
        <v>80</v>
      </c>
      <c r="D39" s="12"/>
      <c r="E39" s="2">
        <v>0.18</v>
      </c>
      <c r="F39" s="9">
        <f t="shared" si="0"/>
        <v>0</v>
      </c>
    </row>
    <row r="40" spans="1:6" s="23" customFormat="1" ht="19.5" customHeight="1">
      <c r="A40" s="36" t="s">
        <v>96</v>
      </c>
      <c r="B40" s="32" t="s">
        <v>97</v>
      </c>
      <c r="C40" s="39" t="s">
        <v>80</v>
      </c>
      <c r="D40" s="12"/>
      <c r="E40" s="2">
        <v>0.16</v>
      </c>
      <c r="F40" s="9">
        <f t="shared" si="0"/>
        <v>0</v>
      </c>
    </row>
    <row r="41" spans="1:6" s="23" customFormat="1" ht="19.5" customHeight="1">
      <c r="A41" s="36" t="s">
        <v>98</v>
      </c>
      <c r="B41" s="32" t="s">
        <v>99</v>
      </c>
      <c r="C41" s="39" t="s">
        <v>80</v>
      </c>
      <c r="D41" s="12"/>
      <c r="E41" s="2">
        <v>0.13</v>
      </c>
      <c r="F41" s="9">
        <f t="shared" si="0"/>
        <v>0</v>
      </c>
    </row>
    <row r="42" spans="1:6" s="23" customFormat="1" ht="19.5" customHeight="1">
      <c r="A42" s="36" t="s">
        <v>100</v>
      </c>
      <c r="B42" s="32" t="s">
        <v>101</v>
      </c>
      <c r="C42" s="39" t="s">
        <v>80</v>
      </c>
      <c r="D42" s="12"/>
      <c r="E42" s="2">
        <v>0.1</v>
      </c>
      <c r="F42" s="9">
        <f t="shared" si="0"/>
        <v>0</v>
      </c>
    </row>
    <row r="43" spans="1:6" s="23" customFormat="1" ht="19.5" customHeight="1">
      <c r="A43" s="36" t="s">
        <v>102</v>
      </c>
      <c r="B43" s="32" t="s">
        <v>103</v>
      </c>
      <c r="C43" s="39" t="s">
        <v>80</v>
      </c>
      <c r="D43" s="12"/>
      <c r="E43" s="2">
        <v>0.18</v>
      </c>
      <c r="F43" s="9">
        <f t="shared" si="0"/>
        <v>0</v>
      </c>
    </row>
    <row r="44" spans="1:6" s="23" customFormat="1" ht="19.5" customHeight="1">
      <c r="A44" s="36" t="s">
        <v>104</v>
      </c>
      <c r="B44" s="32" t="s">
        <v>105</v>
      </c>
      <c r="C44" s="1" t="s">
        <v>106</v>
      </c>
      <c r="D44" s="12"/>
      <c r="E44" s="2">
        <v>1.61</v>
      </c>
      <c r="F44" s="9">
        <f t="shared" si="0"/>
        <v>0</v>
      </c>
    </row>
    <row r="45" spans="1:6" s="23" customFormat="1" ht="19.5" customHeight="1">
      <c r="A45" s="36" t="s">
        <v>107</v>
      </c>
      <c r="B45" s="32" t="s">
        <v>108</v>
      </c>
      <c r="C45" s="39" t="s">
        <v>109</v>
      </c>
      <c r="D45" s="12"/>
      <c r="E45" s="2">
        <v>5.63</v>
      </c>
      <c r="F45" s="9">
        <f t="shared" si="0"/>
        <v>0</v>
      </c>
    </row>
    <row r="46" spans="1:6" s="23" customFormat="1" ht="19.5" customHeight="1">
      <c r="A46" s="36" t="s">
        <v>110</v>
      </c>
      <c r="B46" s="33" t="s">
        <v>111</v>
      </c>
      <c r="C46" s="39" t="s">
        <v>112</v>
      </c>
      <c r="D46" s="12"/>
      <c r="E46" s="2">
        <v>35.159999999999997</v>
      </c>
      <c r="F46" s="9">
        <f t="shared" si="0"/>
        <v>0</v>
      </c>
    </row>
    <row r="47" spans="1:6" s="23" customFormat="1" ht="19.5" customHeight="1">
      <c r="A47" s="36" t="s">
        <v>113</v>
      </c>
      <c r="B47" s="33" t="s">
        <v>114</v>
      </c>
      <c r="C47" s="37" t="s">
        <v>76</v>
      </c>
      <c r="D47" s="3" t="s">
        <v>77</v>
      </c>
      <c r="E47" s="4"/>
      <c r="F47" s="9"/>
    </row>
    <row r="48" spans="1:6" s="23" customFormat="1" ht="19.5" customHeight="1">
      <c r="A48" s="36" t="s">
        <v>115</v>
      </c>
      <c r="B48" s="33" t="s">
        <v>116</v>
      </c>
      <c r="C48" s="1" t="s">
        <v>117</v>
      </c>
      <c r="D48" s="3"/>
      <c r="E48" s="2">
        <v>60.27</v>
      </c>
      <c r="F48" s="9">
        <f t="shared" ref="F48:F49" si="3">D48*E48*1.25</f>
        <v>0</v>
      </c>
    </row>
    <row r="49" spans="1:8" s="23" customFormat="1" ht="19.5" customHeight="1">
      <c r="A49" s="36" t="s">
        <v>118</v>
      </c>
      <c r="B49" s="33" t="s">
        <v>119</v>
      </c>
      <c r="C49" s="1" t="s">
        <v>117</v>
      </c>
      <c r="D49" s="3"/>
      <c r="E49" s="2">
        <v>24.11</v>
      </c>
      <c r="F49" s="9">
        <f t="shared" si="3"/>
        <v>0</v>
      </c>
    </row>
    <row r="50" spans="1:8" ht="24" customHeight="1">
      <c r="A50" s="36" t="s">
        <v>120</v>
      </c>
      <c r="B50" s="32" t="s">
        <v>121</v>
      </c>
      <c r="C50" s="10" t="s">
        <v>76</v>
      </c>
      <c r="D50" s="3" t="s">
        <v>77</v>
      </c>
      <c r="E50" s="4"/>
      <c r="F50" s="9">
        <f>E50*1.25</f>
        <v>0</v>
      </c>
      <c r="H50" s="24"/>
    </row>
    <row r="51" spans="1:8" s="23" customFormat="1" ht="19.5" customHeight="1">
      <c r="A51" s="36" t="s">
        <v>122</v>
      </c>
      <c r="B51" s="32" t="s">
        <v>123</v>
      </c>
      <c r="C51" s="1" t="s">
        <v>124</v>
      </c>
      <c r="D51" s="12"/>
      <c r="E51" s="2">
        <v>0.5</v>
      </c>
      <c r="F51" s="9">
        <f t="shared" si="0"/>
        <v>0</v>
      </c>
    </row>
    <row r="52" spans="1:8" ht="24" customHeight="1" thickBot="1">
      <c r="A52" s="36" t="s">
        <v>125</v>
      </c>
      <c r="B52" s="32" t="s">
        <v>126</v>
      </c>
      <c r="C52" s="10" t="s">
        <v>76</v>
      </c>
      <c r="D52" s="3" t="s">
        <v>77</v>
      </c>
      <c r="E52" s="4"/>
      <c r="F52" s="9">
        <f>E52*1.25</f>
        <v>0</v>
      </c>
    </row>
    <row r="53" spans="1:8" ht="28.5" customHeight="1">
      <c r="A53" s="61" t="s">
        <v>127</v>
      </c>
      <c r="B53" s="62"/>
      <c r="C53" s="62"/>
      <c r="D53" s="62"/>
      <c r="E53" s="62"/>
      <c r="F53" s="29">
        <f>SUM(F7:F52)/1.25</f>
        <v>0</v>
      </c>
    </row>
    <row r="54" spans="1:8" ht="28.5" customHeight="1">
      <c r="A54" s="63" t="s">
        <v>128</v>
      </c>
      <c r="B54" s="64"/>
      <c r="C54" s="64"/>
      <c r="D54" s="64"/>
      <c r="E54" s="64"/>
      <c r="F54" s="5">
        <f>F53*0.25</f>
        <v>0</v>
      </c>
    </row>
    <row r="55" spans="1:8" ht="28.5" customHeight="1" thickBot="1">
      <c r="A55" s="65" t="s">
        <v>129</v>
      </c>
      <c r="B55" s="66"/>
      <c r="C55" s="66"/>
      <c r="D55" s="66"/>
      <c r="E55" s="66"/>
      <c r="F55" s="6">
        <f>F53+F54</f>
        <v>0</v>
      </c>
    </row>
    <row r="56" spans="1:8" ht="66" customHeight="1" thickBot="1">
      <c r="A56" s="40" t="s">
        <v>130</v>
      </c>
      <c r="B56" s="41"/>
      <c r="C56" s="41"/>
      <c r="D56" s="54" t="s">
        <v>131</v>
      </c>
      <c r="E56" s="55"/>
      <c r="F56" s="56"/>
    </row>
    <row r="67" spans="1:6" s="28" customFormat="1">
      <c r="A67" s="22"/>
      <c r="B67" s="25"/>
      <c r="C67" s="26"/>
      <c r="D67" s="27"/>
      <c r="E67" s="21"/>
      <c r="F67" s="21"/>
    </row>
    <row r="68" spans="1:6" s="23" customFormat="1">
      <c r="A68" s="22"/>
      <c r="B68" s="25"/>
      <c r="C68" s="26"/>
      <c r="D68" s="27"/>
      <c r="E68" s="21"/>
      <c r="F68" s="21"/>
    </row>
  </sheetData>
  <mergeCells count="13">
    <mergeCell ref="A56:C56"/>
    <mergeCell ref="A1:F1"/>
    <mergeCell ref="A2:D2"/>
    <mergeCell ref="A3:B3"/>
    <mergeCell ref="A4:B4"/>
    <mergeCell ref="A5:F5"/>
    <mergeCell ref="C4:F4"/>
    <mergeCell ref="D56:F56"/>
    <mergeCell ref="E2:F2"/>
    <mergeCell ref="C3:F3"/>
    <mergeCell ref="A53:E53"/>
    <mergeCell ref="A54:E54"/>
    <mergeCell ref="A55:E55"/>
  </mergeCells>
  <phoneticPr fontId="2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T.br. 13. rj.vet.insp.</vt:lpstr>
      <vt:lpstr>'T.br. 13. rj.vet.insp.'!Ispis_naslova</vt:lpstr>
      <vt:lpstr>'T.br. 13. rj.vet.insp.'!Podrucje_ispisa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Anja Ivačić</dc:creator>
  <cp:keywords/>
  <dc:description/>
  <cp:lastModifiedBy>Irena Đuran</cp:lastModifiedBy>
  <cp:revision/>
  <dcterms:created xsi:type="dcterms:W3CDTF">2020-05-29T12:56:15Z</dcterms:created>
  <dcterms:modified xsi:type="dcterms:W3CDTF">2025-10-21T11:25:45Z</dcterms:modified>
  <cp:category/>
  <cp:contentStatus/>
</cp:coreProperties>
</file>